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2" sheetId="1" r:id="rId1"/>
    <sheet name="Приложение 3" sheetId="2" r:id="rId2"/>
    <sheet name="Краткосрочный план 1" sheetId="3" r:id="rId3"/>
  </sheets>
  <definedNames/>
  <calcPr fullCalcOnLoad="1"/>
</workbook>
</file>

<file path=xl/sharedStrings.xml><?xml version="1.0" encoding="utf-8"?>
<sst xmlns="http://schemas.openxmlformats.org/spreadsheetml/2006/main" count="198" uniqueCount="102">
  <si>
    <t>№ п/п</t>
  </si>
  <si>
    <t>Количество этажей</t>
  </si>
  <si>
    <t>Количество подъездов</t>
  </si>
  <si>
    <t>Площадь помещений МКД</t>
  </si>
  <si>
    <t>Количество жителей, зарегистрированных в МКД на дату подачи заявки</t>
  </si>
  <si>
    <t>кв.м.</t>
  </si>
  <si>
    <t>чел.</t>
  </si>
  <si>
    <t>1.</t>
  </si>
  <si>
    <t>ул. Восточный городок, 362</t>
  </si>
  <si>
    <t>кирпич</t>
  </si>
  <si>
    <t>2.</t>
  </si>
  <si>
    <t>ул. Восточный городок, 186</t>
  </si>
  <si>
    <t>3.</t>
  </si>
  <si>
    <t>ул. Восточный городок, 376</t>
  </si>
  <si>
    <t>панели</t>
  </si>
  <si>
    <t>4.</t>
  </si>
  <si>
    <t>ул. Восточный городок, 387</t>
  </si>
  <si>
    <t>5.</t>
  </si>
  <si>
    <t>ул. Восточный городок, 388</t>
  </si>
  <si>
    <t>6.</t>
  </si>
  <si>
    <t>ул. Восточный городок, 439</t>
  </si>
  <si>
    <t>7.</t>
  </si>
  <si>
    <t>ул. Восточный городок, 759</t>
  </si>
  <si>
    <t>ВСЕГО:</t>
  </si>
  <si>
    <t>х</t>
  </si>
  <si>
    <t xml:space="preserve">Год </t>
  </si>
  <si>
    <t>ввода в эксплуатацию</t>
  </si>
  <si>
    <t>завершение последнего капитального ремонта</t>
  </si>
  <si>
    <t xml:space="preserve">Общая площадь МКД, всего 
</t>
  </si>
  <si>
    <t>руб.</t>
  </si>
  <si>
    <t>рублей</t>
  </si>
  <si>
    <t xml:space="preserve">в том числе средства </t>
  </si>
  <si>
    <t>всего</t>
  </si>
  <si>
    <t>меры финансовой поддержки</t>
  </si>
  <si>
    <t>федерального бюджета</t>
  </si>
  <si>
    <t>Способ формирования капитального ремонта общего имущества в многоквартирном доме</t>
  </si>
  <si>
    <t>руб./кв.м</t>
  </si>
  <si>
    <t>КР</t>
  </si>
  <si>
    <t>Вид ремонта</t>
  </si>
  <si>
    <t>Удельная стоимостькапитального ремонта 1кв. метра общей площади многоквартирного дома</t>
  </si>
  <si>
    <t>Плановая дата завершения работ</t>
  </si>
  <si>
    <t>собственников помещений вмногоквартирном доме            15%</t>
  </si>
  <si>
    <t>Государственной корпарации -Фонда содействияреформированию жилищно-коммунального хозяйства</t>
  </si>
  <si>
    <t>местного бюджета        20%</t>
  </si>
  <si>
    <t>РО</t>
  </si>
  <si>
    <t xml:space="preserve">краевого бюджета        </t>
  </si>
  <si>
    <t>Материал стен</t>
  </si>
  <si>
    <t>Перечень</t>
  </si>
  <si>
    <t>Адрес МКД</t>
  </si>
  <si>
    <t xml:space="preserve">Общая площадь МКД, всего </t>
  </si>
  <si>
    <t>Вид услуги и (или) работ по капитальному ремонту общего имущества в многоквартирных домах</t>
  </si>
  <si>
    <t>Наименование работ</t>
  </si>
  <si>
    <t>Ед. изм.</t>
  </si>
  <si>
    <t>Кол - во</t>
  </si>
  <si>
    <t xml:space="preserve">Стоимость услуги и (или) работ по капитальному ремонту </t>
  </si>
  <si>
    <t xml:space="preserve">Сметная стоимость работ </t>
  </si>
  <si>
    <t>Источники финансирования</t>
  </si>
  <si>
    <t>федеральный бюджет</t>
  </si>
  <si>
    <t>Государственная корпарация -Фонда содействияреформированию жилищно-коммунального хозяйства</t>
  </si>
  <si>
    <t xml:space="preserve">краевой бюджет        </t>
  </si>
  <si>
    <t>местный бюджет       20%</t>
  </si>
  <si>
    <t>собственники помещений в многоквартирном доме            15%</t>
  </si>
  <si>
    <t>II квартал 2015г.</t>
  </si>
  <si>
    <t>Ремонт кровли (кровля плоская, демонтаж старой и монтаж новой, частичное восстановление кирпичной кладки (5 кв.м), ремонт перекрытия (примерно 2 плиты), необходимость  организованного водостока). Устройство отмостки. (с разборкой существующей старой отмостки)</t>
  </si>
  <si>
    <t>Ремонт кровли (кровля плоская, демонтаж старой и монтаж новой, необходимость  организованного водостока). Устройство отмостки. (с разборкой существующей старой отмостки)</t>
  </si>
  <si>
    <t>Ремонт кровли (кровля плоская, демонтаж старой и монтаж новой, необходимость  организованного водостока). Устройство отмостки. (разборка существующей старой отмостки)</t>
  </si>
  <si>
    <t>Устройство отмостки (с разборкой старой существующей)</t>
  </si>
  <si>
    <t>м2</t>
  </si>
  <si>
    <t>883,65       162,8</t>
  </si>
  <si>
    <t>915,7       166</t>
  </si>
  <si>
    <t xml:space="preserve">787,6        162  </t>
  </si>
  <si>
    <t>944,2    184,8</t>
  </si>
  <si>
    <t>906,4         171</t>
  </si>
  <si>
    <t>Приложение 1</t>
  </si>
  <si>
    <t>Краткосрочный план</t>
  </si>
  <si>
    <t>реализации региональной Программы капитального ремонта общего имущества в многоквартирных домах, расположенных на территории Лермонтовского сельского поселения, на 2014-2043 годы.</t>
  </si>
  <si>
    <t>руб</t>
  </si>
  <si>
    <t>Стоимость капитального ремонта всего</t>
  </si>
  <si>
    <t>Ремонт внутридомовых инженерных систем</t>
  </si>
  <si>
    <t xml:space="preserve">электроснабжения </t>
  </si>
  <si>
    <t>теплоснабжения</t>
  </si>
  <si>
    <t xml:space="preserve">холодного водоснабжения </t>
  </si>
  <si>
    <t>водоотведения</t>
  </si>
  <si>
    <t>горячего водоснабжения</t>
  </si>
  <si>
    <t>Ремонт крыши</t>
  </si>
  <si>
    <t>кв.м</t>
  </si>
  <si>
    <t>Установка коллективных (робщедомовых) ПУ и УУ &lt;*&gt;</t>
  </si>
  <si>
    <t>Ремонт или замена лифтового оборудования  &lt;**&gt;</t>
  </si>
  <si>
    <t>ед.</t>
  </si>
  <si>
    <t>Ремонт подвальных помещений относящихся к общему имуществу многоквартирном доме</t>
  </si>
  <si>
    <t>Ремонт фасада</t>
  </si>
  <si>
    <t>куб.м</t>
  </si>
  <si>
    <t>Разработка проектно-сметнойдокументации</t>
  </si>
  <si>
    <t>Приложение 2</t>
  </si>
  <si>
    <t>РЕЕСТР</t>
  </si>
  <si>
    <t>многоквартирных домов на территории  Лермонтовского сельского поселения в которых планируется проведение капитального ремонта общего имущества</t>
  </si>
  <si>
    <r>
      <t>Ремонт</t>
    </r>
    <r>
      <rPr>
        <sz val="10"/>
        <rFont val="Arial"/>
        <family val="0"/>
      </rPr>
      <t xml:space="preserve"> фундамента многоквартирного дома </t>
    </r>
    <r>
      <rPr>
        <b/>
        <sz val="10"/>
        <rFont val="Arial"/>
        <family val="2"/>
      </rPr>
      <t>(отмостки)</t>
    </r>
  </si>
  <si>
    <t xml:space="preserve">Перечень многоквартирных домов на территории  Лермонтовского сельского поселения в которых планируется проведение капитального ремонта общего имущества
</t>
  </si>
  <si>
    <t>Приложение 3</t>
  </si>
  <si>
    <t>к  краткосрочному плану реализации региональной Программы капитального ремонта общего имущества многоквартирных  домах расположенных на территории Лермонтовского сельского поселения, на 2014-2043 годы.</t>
  </si>
  <si>
    <t>к Постановлению администрации Лермонтовского сельского поселения               от  12.01.2015 № 3</t>
  </si>
  <si>
    <t xml:space="preserve">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</si>
</sst>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180" fontId="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80" fontId="1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180" fontId="6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180" fontId="1" fillId="0" borderId="10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180" fontId="9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C1">
      <selection activeCell="Q7" sqref="Q7:Q8"/>
    </sheetView>
  </sheetViews>
  <sheetFormatPr defaultColWidth="9.140625" defaultRowHeight="12.75"/>
  <cols>
    <col min="1" max="1" width="4.00390625" style="1" customWidth="1"/>
    <col min="2" max="2" width="12.7109375" style="2" customWidth="1"/>
    <col min="3" max="3" width="4.8515625" style="3" customWidth="1"/>
    <col min="4" max="4" width="4.8515625" style="2" customWidth="1"/>
    <col min="5" max="5" width="7.57421875" style="3" customWidth="1"/>
    <col min="6" max="7" width="3.7109375" style="2" customWidth="1"/>
    <col min="8" max="8" width="7.28125" style="2" customWidth="1"/>
    <col min="9" max="9" width="7.7109375" style="2" customWidth="1"/>
    <col min="10" max="10" width="9.28125" style="2" customWidth="1"/>
    <col min="11" max="11" width="4.28125" style="2" customWidth="1"/>
    <col min="12" max="12" width="11.421875" style="2" bestFit="1" customWidth="1"/>
    <col min="13" max="13" width="6.00390625" style="2" customWidth="1"/>
    <col min="14" max="14" width="9.140625" style="2" customWidth="1"/>
    <col min="15" max="15" width="5.8515625" style="2" customWidth="1"/>
    <col min="16" max="17" width="10.421875" style="2" bestFit="1" customWidth="1"/>
    <col min="18" max="18" width="8.140625" style="2" customWidth="1"/>
    <col min="19" max="19" width="9.140625" style="2" customWidth="1"/>
    <col min="20" max="20" width="6.421875" style="2" customWidth="1"/>
    <col min="21" max="16384" width="9.140625" style="2" customWidth="1"/>
  </cols>
  <sheetData>
    <row r="1" spans="18:20" ht="12.75">
      <c r="R1" s="49" t="s">
        <v>93</v>
      </c>
      <c r="S1" s="49"/>
      <c r="T1" s="49"/>
    </row>
    <row r="2" spans="10:20" ht="80.25" customHeight="1">
      <c r="J2" s="49"/>
      <c r="K2" s="49"/>
      <c r="Q2" s="55" t="s">
        <v>99</v>
      </c>
      <c r="R2" s="55"/>
      <c r="S2" s="55"/>
      <c r="T2" s="55"/>
    </row>
    <row r="3" spans="1:20" ht="20.25" customHeight="1">
      <c r="A3" s="53" t="s">
        <v>47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pans="1:20" ht="45" customHeight="1">
      <c r="A4" s="54" t="s">
        <v>97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0" ht="19.5" customHeight="1">
      <c r="A5" s="46" t="s">
        <v>0</v>
      </c>
      <c r="B5" s="57" t="s">
        <v>48</v>
      </c>
      <c r="C5" s="60" t="s">
        <v>25</v>
      </c>
      <c r="D5" s="61"/>
      <c r="E5" s="57" t="s">
        <v>46</v>
      </c>
      <c r="F5" s="64" t="s">
        <v>1</v>
      </c>
      <c r="G5" s="67" t="s">
        <v>2</v>
      </c>
      <c r="H5" s="46" t="s">
        <v>28</v>
      </c>
      <c r="I5" s="74" t="s">
        <v>3</v>
      </c>
      <c r="J5" s="57" t="s">
        <v>4</v>
      </c>
      <c r="K5" s="64" t="s">
        <v>38</v>
      </c>
      <c r="L5" s="50" t="s">
        <v>54</v>
      </c>
      <c r="M5" s="51"/>
      <c r="N5" s="51"/>
      <c r="O5" s="51"/>
      <c r="P5" s="51"/>
      <c r="Q5" s="52"/>
      <c r="R5" s="46" t="s">
        <v>35</v>
      </c>
      <c r="S5" s="46" t="s">
        <v>39</v>
      </c>
      <c r="T5" s="46" t="s">
        <v>40</v>
      </c>
    </row>
    <row r="6" spans="1:20" ht="19.5" customHeight="1">
      <c r="A6" s="47"/>
      <c r="B6" s="58"/>
      <c r="C6" s="70" t="s">
        <v>26</v>
      </c>
      <c r="D6" s="73" t="s">
        <v>27</v>
      </c>
      <c r="E6" s="58"/>
      <c r="F6" s="65"/>
      <c r="G6" s="68"/>
      <c r="H6" s="47"/>
      <c r="I6" s="75"/>
      <c r="J6" s="58"/>
      <c r="K6" s="65"/>
      <c r="L6" s="77" t="s">
        <v>32</v>
      </c>
      <c r="M6" s="50" t="s">
        <v>31</v>
      </c>
      <c r="N6" s="51"/>
      <c r="O6" s="51"/>
      <c r="P6" s="51"/>
      <c r="Q6" s="52"/>
      <c r="R6" s="47"/>
      <c r="S6" s="47"/>
      <c r="T6" s="47"/>
    </row>
    <row r="7" spans="1:20" ht="19.5" customHeight="1">
      <c r="A7" s="47"/>
      <c r="B7" s="58"/>
      <c r="C7" s="71"/>
      <c r="D7" s="73"/>
      <c r="E7" s="58"/>
      <c r="F7" s="65"/>
      <c r="G7" s="68"/>
      <c r="H7" s="47"/>
      <c r="I7" s="75"/>
      <c r="J7" s="58"/>
      <c r="K7" s="65"/>
      <c r="L7" s="78"/>
      <c r="M7" s="50" t="s">
        <v>33</v>
      </c>
      <c r="N7" s="51"/>
      <c r="O7" s="51"/>
      <c r="P7" s="52"/>
      <c r="Q7" s="46" t="s">
        <v>41</v>
      </c>
      <c r="R7" s="47"/>
      <c r="S7" s="47"/>
      <c r="T7" s="47"/>
    </row>
    <row r="8" spans="1:20" ht="179.25" customHeight="1">
      <c r="A8" s="47"/>
      <c r="B8" s="58"/>
      <c r="C8" s="71"/>
      <c r="D8" s="73"/>
      <c r="E8" s="58"/>
      <c r="F8" s="65"/>
      <c r="G8" s="68"/>
      <c r="H8" s="48"/>
      <c r="I8" s="76"/>
      <c r="J8" s="59"/>
      <c r="K8" s="65"/>
      <c r="L8" s="79"/>
      <c r="M8" s="23" t="s">
        <v>34</v>
      </c>
      <c r="N8" s="23" t="s">
        <v>42</v>
      </c>
      <c r="O8" s="23" t="s">
        <v>45</v>
      </c>
      <c r="P8" s="23" t="s">
        <v>43</v>
      </c>
      <c r="Q8" s="48"/>
      <c r="R8" s="47"/>
      <c r="S8" s="48"/>
      <c r="T8" s="47"/>
    </row>
    <row r="9" spans="1:20" ht="11.25" customHeight="1">
      <c r="A9" s="47"/>
      <c r="B9" s="59"/>
      <c r="C9" s="72"/>
      <c r="D9" s="73"/>
      <c r="E9" s="59"/>
      <c r="F9" s="66"/>
      <c r="G9" s="69"/>
      <c r="H9" s="5" t="s">
        <v>5</v>
      </c>
      <c r="I9" s="5" t="s">
        <v>5</v>
      </c>
      <c r="J9" s="4" t="s">
        <v>6</v>
      </c>
      <c r="K9" s="66"/>
      <c r="L9" s="4" t="s">
        <v>30</v>
      </c>
      <c r="M9" s="4" t="s">
        <v>30</v>
      </c>
      <c r="N9" s="4" t="s">
        <v>30</v>
      </c>
      <c r="O9" s="4" t="s">
        <v>30</v>
      </c>
      <c r="P9" s="4" t="s">
        <v>30</v>
      </c>
      <c r="Q9" s="4" t="s">
        <v>30</v>
      </c>
      <c r="R9" s="48"/>
      <c r="S9" s="10" t="s">
        <v>36</v>
      </c>
      <c r="T9" s="48"/>
    </row>
    <row r="10" spans="1:20" s="8" customFormat="1" ht="12">
      <c r="A10" s="6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20">
        <v>11</v>
      </c>
      <c r="L10" s="7">
        <v>12</v>
      </c>
      <c r="M10" s="7">
        <v>13</v>
      </c>
      <c r="N10" s="7">
        <v>14</v>
      </c>
      <c r="O10" s="7">
        <v>15</v>
      </c>
      <c r="P10" s="7">
        <v>16</v>
      </c>
      <c r="Q10" s="7">
        <v>17</v>
      </c>
      <c r="R10" s="7">
        <v>18</v>
      </c>
      <c r="S10" s="7">
        <v>19</v>
      </c>
      <c r="T10" s="7">
        <v>20</v>
      </c>
    </row>
    <row r="11" spans="1:20" ht="25.5">
      <c r="A11" s="9" t="s">
        <v>7</v>
      </c>
      <c r="B11" s="26" t="s">
        <v>8</v>
      </c>
      <c r="C11" s="4">
        <v>1968</v>
      </c>
      <c r="D11" s="4">
        <v>68</v>
      </c>
      <c r="E11" s="4" t="s">
        <v>9</v>
      </c>
      <c r="F11" s="4">
        <v>5</v>
      </c>
      <c r="G11" s="4">
        <v>4</v>
      </c>
      <c r="H11" s="11">
        <v>3473.5</v>
      </c>
      <c r="I11" s="11">
        <v>2121.5</v>
      </c>
      <c r="J11" s="12">
        <v>99</v>
      </c>
      <c r="K11" s="21" t="s">
        <v>37</v>
      </c>
      <c r="L11" s="25">
        <v>2318861.66</v>
      </c>
      <c r="M11" s="10"/>
      <c r="N11" s="10"/>
      <c r="O11" s="10"/>
      <c r="P11" s="4">
        <f>L11*20/100</f>
        <v>463772.33200000005</v>
      </c>
      <c r="Q11" s="4">
        <f>L11*15/100</f>
        <v>347829.24900000007</v>
      </c>
      <c r="R11" s="4" t="s">
        <v>44</v>
      </c>
      <c r="S11" s="25">
        <f>L11/H11</f>
        <v>667.5864862530589</v>
      </c>
      <c r="T11" s="4">
        <v>2015</v>
      </c>
    </row>
    <row r="12" spans="1:20" ht="25.5">
      <c r="A12" s="9" t="s">
        <v>10</v>
      </c>
      <c r="B12" s="26" t="s">
        <v>11</v>
      </c>
      <c r="C12" s="4">
        <v>1975</v>
      </c>
      <c r="D12" s="4">
        <v>58</v>
      </c>
      <c r="E12" s="4" t="s">
        <v>9</v>
      </c>
      <c r="F12" s="4">
        <v>5</v>
      </c>
      <c r="G12" s="4">
        <v>4</v>
      </c>
      <c r="H12" s="11">
        <v>3472.5</v>
      </c>
      <c r="I12" s="11">
        <v>2120.5</v>
      </c>
      <c r="J12" s="12">
        <v>117</v>
      </c>
      <c r="K12" s="21" t="s">
        <v>37</v>
      </c>
      <c r="L12" s="25">
        <v>2251622.9</v>
      </c>
      <c r="M12" s="10"/>
      <c r="N12" s="10"/>
      <c r="O12" s="10"/>
      <c r="P12" s="4">
        <f aca="true" t="shared" si="0" ref="P12:P17">L12*20/100</f>
        <v>450324.58</v>
      </c>
      <c r="Q12" s="4">
        <f aca="true" t="shared" si="1" ref="Q12:Q17">L12*15/100</f>
        <v>337743.435</v>
      </c>
      <c r="R12" s="4" t="s">
        <v>44</v>
      </c>
      <c r="S12" s="25">
        <f aca="true" t="shared" si="2" ref="S12:S17">L12/H12</f>
        <v>648.4155219582433</v>
      </c>
      <c r="T12" s="4">
        <v>2015</v>
      </c>
    </row>
    <row r="13" spans="1:20" ht="25.5">
      <c r="A13" s="9" t="s">
        <v>12</v>
      </c>
      <c r="B13" s="26" t="s">
        <v>13</v>
      </c>
      <c r="C13" s="4">
        <v>1970</v>
      </c>
      <c r="D13" s="4">
        <v>65</v>
      </c>
      <c r="E13" s="4" t="s">
        <v>14</v>
      </c>
      <c r="F13" s="4">
        <v>5</v>
      </c>
      <c r="G13" s="4">
        <v>4</v>
      </c>
      <c r="H13" s="11">
        <v>3745</v>
      </c>
      <c r="I13" s="11">
        <v>2215.5</v>
      </c>
      <c r="J13" s="12">
        <v>168</v>
      </c>
      <c r="K13" s="21" t="s">
        <v>37</v>
      </c>
      <c r="L13" s="25">
        <v>233295.44</v>
      </c>
      <c r="M13" s="10"/>
      <c r="N13" s="10"/>
      <c r="O13" s="10"/>
      <c r="P13" s="4">
        <f t="shared" si="0"/>
        <v>46659.087999999996</v>
      </c>
      <c r="Q13" s="4">
        <f t="shared" si="1"/>
        <v>34994.316</v>
      </c>
      <c r="R13" s="4" t="s">
        <v>44</v>
      </c>
      <c r="S13" s="25">
        <f t="shared" si="2"/>
        <v>62.29517757009346</v>
      </c>
      <c r="T13" s="4">
        <v>2015</v>
      </c>
    </row>
    <row r="14" spans="1:20" ht="25.5">
      <c r="A14" s="9" t="s">
        <v>15</v>
      </c>
      <c r="B14" s="26" t="s">
        <v>16</v>
      </c>
      <c r="C14" s="4">
        <v>1976</v>
      </c>
      <c r="D14" s="4">
        <v>56</v>
      </c>
      <c r="E14" s="4" t="s">
        <v>9</v>
      </c>
      <c r="F14" s="4">
        <v>5</v>
      </c>
      <c r="G14" s="4">
        <v>4</v>
      </c>
      <c r="H14" s="11">
        <v>3035</v>
      </c>
      <c r="I14" s="11">
        <v>1834</v>
      </c>
      <c r="J14" s="12">
        <v>129</v>
      </c>
      <c r="K14" s="21" t="s">
        <v>37</v>
      </c>
      <c r="L14" s="25">
        <v>2321673.6</v>
      </c>
      <c r="M14" s="10"/>
      <c r="N14" s="10"/>
      <c r="O14" s="10"/>
      <c r="P14" s="4">
        <f t="shared" si="0"/>
        <v>464334.72</v>
      </c>
      <c r="Q14" s="4">
        <f t="shared" si="1"/>
        <v>348251.04</v>
      </c>
      <c r="R14" s="4" t="s">
        <v>44</v>
      </c>
      <c r="S14" s="25">
        <f t="shared" si="2"/>
        <v>764.966589785832</v>
      </c>
      <c r="T14" s="4">
        <v>2015</v>
      </c>
    </row>
    <row r="15" spans="1:20" ht="25.5">
      <c r="A15" s="9" t="s">
        <v>17</v>
      </c>
      <c r="B15" s="26" t="s">
        <v>18</v>
      </c>
      <c r="C15" s="4">
        <v>1977</v>
      </c>
      <c r="D15" s="4">
        <v>55</v>
      </c>
      <c r="E15" s="4" t="s">
        <v>9</v>
      </c>
      <c r="F15" s="4">
        <v>5</v>
      </c>
      <c r="G15" s="4">
        <v>4</v>
      </c>
      <c r="H15" s="11">
        <v>3035</v>
      </c>
      <c r="I15" s="11">
        <v>1834</v>
      </c>
      <c r="J15" s="12">
        <v>123</v>
      </c>
      <c r="K15" s="21" t="s">
        <v>37</v>
      </c>
      <c r="L15" s="25">
        <v>2321673.6</v>
      </c>
      <c r="M15" s="10"/>
      <c r="N15" s="10"/>
      <c r="O15" s="10"/>
      <c r="P15" s="4">
        <f t="shared" si="0"/>
        <v>464334.72</v>
      </c>
      <c r="Q15" s="4">
        <f t="shared" si="1"/>
        <v>348251.04</v>
      </c>
      <c r="R15" s="4" t="s">
        <v>44</v>
      </c>
      <c r="S15" s="25">
        <f t="shared" si="2"/>
        <v>764.966589785832</v>
      </c>
      <c r="T15" s="4">
        <v>2015</v>
      </c>
    </row>
    <row r="16" spans="1:20" ht="25.5">
      <c r="A16" s="9" t="s">
        <v>19</v>
      </c>
      <c r="B16" s="26" t="s">
        <v>20</v>
      </c>
      <c r="C16" s="4">
        <v>1989</v>
      </c>
      <c r="D16" s="4">
        <v>37</v>
      </c>
      <c r="E16" s="4" t="s">
        <v>14</v>
      </c>
      <c r="F16" s="4">
        <v>5</v>
      </c>
      <c r="G16" s="4">
        <v>3</v>
      </c>
      <c r="H16" s="11">
        <v>2944</v>
      </c>
      <c r="I16" s="11">
        <v>1635</v>
      </c>
      <c r="J16" s="12">
        <v>128</v>
      </c>
      <c r="K16" s="21" t="s">
        <v>37</v>
      </c>
      <c r="L16" s="25">
        <v>2061157.92</v>
      </c>
      <c r="M16" s="10"/>
      <c r="N16" s="10"/>
      <c r="O16" s="10"/>
      <c r="P16" s="4">
        <f t="shared" si="0"/>
        <v>412231.584</v>
      </c>
      <c r="Q16" s="4">
        <f t="shared" si="1"/>
        <v>309173.68799999997</v>
      </c>
      <c r="R16" s="4" t="s">
        <v>44</v>
      </c>
      <c r="S16" s="25">
        <f t="shared" si="2"/>
        <v>700.1215760869565</v>
      </c>
      <c r="T16" s="4">
        <v>2015</v>
      </c>
    </row>
    <row r="17" spans="1:20" ht="26.25" thickBot="1">
      <c r="A17" s="13" t="s">
        <v>21</v>
      </c>
      <c r="B17" s="27" t="s">
        <v>22</v>
      </c>
      <c r="C17" s="14">
        <v>1986</v>
      </c>
      <c r="D17" s="14">
        <v>41</v>
      </c>
      <c r="E17" s="14" t="s">
        <v>14</v>
      </c>
      <c r="F17" s="14">
        <v>5</v>
      </c>
      <c r="G17" s="14">
        <v>5</v>
      </c>
      <c r="H17" s="15">
        <v>3551.7</v>
      </c>
      <c r="I17" s="15">
        <v>2089.4</v>
      </c>
      <c r="J17" s="16">
        <v>189</v>
      </c>
      <c r="K17" s="21" t="s">
        <v>37</v>
      </c>
      <c r="L17" s="25">
        <v>252114.08</v>
      </c>
      <c r="M17" s="10"/>
      <c r="N17" s="10"/>
      <c r="O17" s="10"/>
      <c r="P17" s="4">
        <f t="shared" si="0"/>
        <v>50422.816</v>
      </c>
      <c r="Q17" s="4">
        <f t="shared" si="1"/>
        <v>37817.111999999994</v>
      </c>
      <c r="R17" s="4" t="s">
        <v>44</v>
      </c>
      <c r="S17" s="25">
        <f t="shared" si="2"/>
        <v>70.98405833826055</v>
      </c>
      <c r="T17" s="4">
        <v>2015</v>
      </c>
    </row>
    <row r="18" spans="1:20" s="19" customFormat="1" ht="16.5" customHeight="1" thickBot="1">
      <c r="A18" s="62" t="s">
        <v>23</v>
      </c>
      <c r="B18" s="63"/>
      <c r="C18" s="17" t="s">
        <v>24</v>
      </c>
      <c r="D18" s="17" t="s">
        <v>24</v>
      </c>
      <c r="E18" s="17" t="s">
        <v>24</v>
      </c>
      <c r="F18" s="17" t="s">
        <v>24</v>
      </c>
      <c r="G18" s="17" t="s">
        <v>24</v>
      </c>
      <c r="H18" s="18">
        <f>SUM(H11:H17)</f>
        <v>23256.7</v>
      </c>
      <c r="I18" s="18">
        <f>SUM(I11:I17)</f>
        <v>13849.9</v>
      </c>
      <c r="J18" s="17">
        <f>SUM(J11:J17)</f>
        <v>953</v>
      </c>
      <c r="K18" s="22" t="s">
        <v>24</v>
      </c>
      <c r="L18" s="24">
        <f aca="true" t="shared" si="3" ref="L18:Q18">SUM(L11:L17)</f>
        <v>11760399.200000001</v>
      </c>
      <c r="M18" s="17">
        <f t="shared" si="3"/>
        <v>0</v>
      </c>
      <c r="N18" s="17">
        <f t="shared" si="3"/>
        <v>0</v>
      </c>
      <c r="O18" s="17">
        <f t="shared" si="3"/>
        <v>0</v>
      </c>
      <c r="P18" s="24">
        <f t="shared" si="3"/>
        <v>2352079.84</v>
      </c>
      <c r="Q18" s="24">
        <f t="shared" si="3"/>
        <v>1764059.8800000001</v>
      </c>
      <c r="R18" s="22" t="s">
        <v>24</v>
      </c>
      <c r="S18" s="22" t="s">
        <v>24</v>
      </c>
      <c r="T18" s="22" t="s">
        <v>24</v>
      </c>
    </row>
    <row r="20" spans="1:7" ht="12.75">
      <c r="A20" s="56"/>
      <c r="B20" s="56"/>
      <c r="C20" s="56"/>
      <c r="D20" s="56"/>
      <c r="E20" s="56"/>
      <c r="F20" s="56"/>
      <c r="G20" s="56"/>
    </row>
  </sheetData>
  <sheetProtection/>
  <mergeCells count="27">
    <mergeCell ref="D6:D9"/>
    <mergeCell ref="J5:J8"/>
    <mergeCell ref="I5:I8"/>
    <mergeCell ref="K5:K9"/>
    <mergeCell ref="L5:Q5"/>
    <mergeCell ref="L6:L8"/>
    <mergeCell ref="H5:H8"/>
    <mergeCell ref="R1:T1"/>
    <mergeCell ref="Q2:T2"/>
    <mergeCell ref="A20:G20"/>
    <mergeCell ref="A5:A9"/>
    <mergeCell ref="B5:B9"/>
    <mergeCell ref="C5:D5"/>
    <mergeCell ref="A18:B18"/>
    <mergeCell ref="E5:E9"/>
    <mergeCell ref="F5:F9"/>
    <mergeCell ref="G5:G9"/>
    <mergeCell ref="R5:R9"/>
    <mergeCell ref="J2:K2"/>
    <mergeCell ref="M6:Q6"/>
    <mergeCell ref="Q7:Q8"/>
    <mergeCell ref="M7:P7"/>
    <mergeCell ref="A3:T3"/>
    <mergeCell ref="A4:T4"/>
    <mergeCell ref="S5:S8"/>
    <mergeCell ref="T5:T9"/>
    <mergeCell ref="C6:C9"/>
  </mergeCells>
  <printOptions/>
  <pageMargins left="0" right="0.1968503937007874" top="0.1968503937007874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C1">
      <selection activeCell="G7" sqref="G7"/>
    </sheetView>
  </sheetViews>
  <sheetFormatPr defaultColWidth="9.140625" defaultRowHeight="12.75"/>
  <cols>
    <col min="1" max="1" width="3.7109375" style="0" customWidth="1"/>
    <col min="2" max="2" width="14.421875" style="0" customWidth="1"/>
    <col min="3" max="3" width="12.00390625" style="0" customWidth="1"/>
    <col min="4" max="4" width="8.140625" style="0" customWidth="1"/>
    <col min="5" max="10" width="5.421875" style="0" customWidth="1"/>
    <col min="11" max="11" width="6.57421875" style="0" customWidth="1"/>
    <col min="12" max="12" width="11.8515625" style="0" customWidth="1"/>
    <col min="13" max="14" width="4.7109375" style="0" customWidth="1"/>
    <col min="15" max="16" width="5.57421875" style="0" customWidth="1"/>
    <col min="17" max="18" width="5.00390625" style="0" customWidth="1"/>
    <col min="19" max="19" width="7.28125" style="0" customWidth="1"/>
    <col min="20" max="20" width="10.28125" style="0" customWidth="1"/>
    <col min="21" max="21" width="7.00390625" style="0" customWidth="1"/>
  </cols>
  <sheetData>
    <row r="1" spans="19:21" ht="12.75">
      <c r="S1" s="80" t="s">
        <v>98</v>
      </c>
      <c r="T1" s="80"/>
      <c r="U1" s="80"/>
    </row>
    <row r="2" spans="17:21" ht="100.5" customHeight="1">
      <c r="Q2" s="81" t="s">
        <v>99</v>
      </c>
      <c r="R2" s="81"/>
      <c r="S2" s="81"/>
      <c r="T2" s="81"/>
      <c r="U2" s="81"/>
    </row>
    <row r="3" spans="1:21" ht="12.75">
      <c r="A3" s="82" t="s">
        <v>94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</row>
    <row r="4" spans="1:21" ht="17.25" customHeight="1">
      <c r="A4" s="80" t="s">
        <v>95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</row>
    <row r="6" spans="1:21" ht="24.75" customHeight="1">
      <c r="A6" s="83" t="s">
        <v>0</v>
      </c>
      <c r="B6" s="83" t="s">
        <v>48</v>
      </c>
      <c r="C6" s="83" t="s">
        <v>77</v>
      </c>
      <c r="D6" s="83" t="s">
        <v>86</v>
      </c>
      <c r="E6" s="88" t="s">
        <v>78</v>
      </c>
      <c r="F6" s="89"/>
      <c r="G6" s="89"/>
      <c r="H6" s="89"/>
      <c r="I6" s="89"/>
      <c r="J6" s="90"/>
      <c r="K6" s="91" t="s">
        <v>84</v>
      </c>
      <c r="L6" s="92"/>
      <c r="M6" s="91" t="s">
        <v>87</v>
      </c>
      <c r="N6" s="92"/>
      <c r="O6" s="91" t="s">
        <v>89</v>
      </c>
      <c r="P6" s="92"/>
      <c r="Q6" s="91" t="s">
        <v>90</v>
      </c>
      <c r="R6" s="92"/>
      <c r="S6" s="95" t="s">
        <v>96</v>
      </c>
      <c r="T6" s="92"/>
      <c r="U6" s="83" t="s">
        <v>92</v>
      </c>
    </row>
    <row r="7" spans="1:21" ht="78" customHeight="1">
      <c r="A7" s="84"/>
      <c r="B7" s="84"/>
      <c r="C7" s="84"/>
      <c r="D7" s="85"/>
      <c r="E7" s="40" t="s">
        <v>79</v>
      </c>
      <c r="F7" s="40" t="s">
        <v>80</v>
      </c>
      <c r="G7" s="40" t="s">
        <v>101</v>
      </c>
      <c r="H7" s="40" t="s">
        <v>83</v>
      </c>
      <c r="I7" s="40" t="s">
        <v>81</v>
      </c>
      <c r="J7" s="40" t="s">
        <v>82</v>
      </c>
      <c r="K7" s="93"/>
      <c r="L7" s="94"/>
      <c r="M7" s="93"/>
      <c r="N7" s="94"/>
      <c r="O7" s="93"/>
      <c r="P7" s="94"/>
      <c r="Q7" s="93"/>
      <c r="R7" s="94"/>
      <c r="S7" s="93"/>
      <c r="T7" s="94"/>
      <c r="U7" s="84"/>
    </row>
    <row r="8" spans="1:21" ht="12.75" customHeight="1">
      <c r="A8" s="85"/>
      <c r="B8" s="85"/>
      <c r="C8" s="36" t="s">
        <v>76</v>
      </c>
      <c r="D8" s="36" t="s">
        <v>76</v>
      </c>
      <c r="E8" s="36" t="s">
        <v>76</v>
      </c>
      <c r="F8" s="36" t="s">
        <v>76</v>
      </c>
      <c r="G8" s="36" t="s">
        <v>76</v>
      </c>
      <c r="H8" s="36" t="s">
        <v>76</v>
      </c>
      <c r="I8" s="36" t="s">
        <v>76</v>
      </c>
      <c r="J8" s="36" t="s">
        <v>76</v>
      </c>
      <c r="K8" s="36" t="s">
        <v>85</v>
      </c>
      <c r="L8" s="36" t="s">
        <v>29</v>
      </c>
      <c r="M8" s="36" t="s">
        <v>88</v>
      </c>
      <c r="N8" s="36" t="s">
        <v>29</v>
      </c>
      <c r="O8" s="36" t="s">
        <v>85</v>
      </c>
      <c r="P8" s="36" t="s">
        <v>29</v>
      </c>
      <c r="Q8" s="36" t="s">
        <v>85</v>
      </c>
      <c r="R8" s="36" t="s">
        <v>29</v>
      </c>
      <c r="S8" s="36" t="s">
        <v>91</v>
      </c>
      <c r="T8" s="36" t="s">
        <v>29</v>
      </c>
      <c r="U8" s="85"/>
    </row>
    <row r="9" spans="1:21" s="38" customFormat="1" ht="12.75" customHeight="1">
      <c r="A9" s="37">
        <v>1</v>
      </c>
      <c r="B9" s="37">
        <v>2</v>
      </c>
      <c r="C9" s="37">
        <v>3</v>
      </c>
      <c r="D9" s="37">
        <v>4</v>
      </c>
      <c r="E9" s="37">
        <v>5</v>
      </c>
      <c r="F9" s="37">
        <v>6</v>
      </c>
      <c r="G9" s="37">
        <v>7</v>
      </c>
      <c r="H9" s="37">
        <v>8</v>
      </c>
      <c r="I9" s="37">
        <v>9</v>
      </c>
      <c r="J9" s="37">
        <v>10</v>
      </c>
      <c r="K9" s="37">
        <v>11</v>
      </c>
      <c r="L9" s="37">
        <v>12</v>
      </c>
      <c r="M9" s="37">
        <v>13</v>
      </c>
      <c r="N9" s="37">
        <v>14</v>
      </c>
      <c r="O9" s="37">
        <v>15</v>
      </c>
      <c r="P9" s="37">
        <v>16</v>
      </c>
      <c r="Q9" s="37">
        <v>17</v>
      </c>
      <c r="R9" s="37">
        <v>18</v>
      </c>
      <c r="S9" s="37">
        <v>19</v>
      </c>
      <c r="T9" s="37">
        <v>20</v>
      </c>
      <c r="U9" s="37">
        <v>21</v>
      </c>
    </row>
    <row r="10" spans="1:21" ht="25.5">
      <c r="A10" s="39">
        <v>1</v>
      </c>
      <c r="B10" s="26" t="s">
        <v>8</v>
      </c>
      <c r="C10" s="44">
        <f>L10+T10</f>
        <v>2318861.66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32">
        <v>883.65</v>
      </c>
      <c r="L10" s="44">
        <v>2105150.68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32">
        <v>162.8</v>
      </c>
      <c r="T10" s="44">
        <v>213710.98</v>
      </c>
      <c r="U10" s="40">
        <v>0</v>
      </c>
    </row>
    <row r="11" spans="1:21" ht="25.5">
      <c r="A11" s="39">
        <v>2</v>
      </c>
      <c r="B11" s="26" t="s">
        <v>11</v>
      </c>
      <c r="C11" s="44">
        <f aca="true" t="shared" si="0" ref="C11:C16">L11+T11</f>
        <v>2251622.9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32">
        <v>883.65</v>
      </c>
      <c r="L11" s="44">
        <v>2037911.92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32">
        <v>162.8</v>
      </c>
      <c r="T11" s="44">
        <v>213710.98</v>
      </c>
      <c r="U11" s="40">
        <v>0</v>
      </c>
    </row>
    <row r="12" spans="1:21" ht="25.5">
      <c r="A12" s="39">
        <v>3</v>
      </c>
      <c r="B12" s="26" t="s">
        <v>13</v>
      </c>
      <c r="C12" s="44">
        <f t="shared" si="0"/>
        <v>233295.44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32">
        <v>906.4</v>
      </c>
      <c r="L12" s="44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32">
        <v>171</v>
      </c>
      <c r="T12" s="44">
        <v>233295.44</v>
      </c>
      <c r="U12" s="40">
        <v>0</v>
      </c>
    </row>
    <row r="13" spans="1:21" ht="25.5">
      <c r="A13" s="39">
        <v>4</v>
      </c>
      <c r="B13" s="26" t="s">
        <v>16</v>
      </c>
      <c r="C13" s="44">
        <f t="shared" si="0"/>
        <v>2321673.6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32">
        <v>915.7</v>
      </c>
      <c r="L13" s="44">
        <v>2103754.74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32">
        <v>166</v>
      </c>
      <c r="T13" s="44">
        <v>217918.86</v>
      </c>
      <c r="U13" s="40">
        <v>0</v>
      </c>
    </row>
    <row r="14" spans="1:21" ht="25.5">
      <c r="A14" s="39">
        <v>5</v>
      </c>
      <c r="B14" s="26" t="s">
        <v>18</v>
      </c>
      <c r="C14" s="44">
        <f t="shared" si="0"/>
        <v>2321673.6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32">
        <v>915.7</v>
      </c>
      <c r="L14" s="44">
        <v>2103518.74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32">
        <v>166</v>
      </c>
      <c r="T14" s="44">
        <v>218154.86</v>
      </c>
      <c r="U14" s="40">
        <v>0</v>
      </c>
    </row>
    <row r="15" spans="1:21" ht="25.5">
      <c r="A15" s="39">
        <v>6</v>
      </c>
      <c r="B15" s="26" t="s">
        <v>20</v>
      </c>
      <c r="C15" s="44">
        <f t="shared" si="0"/>
        <v>2061157.92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32">
        <v>787.6</v>
      </c>
      <c r="L15" s="44">
        <v>1848467.64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32">
        <v>162</v>
      </c>
      <c r="T15" s="44">
        <v>212690.28</v>
      </c>
      <c r="U15" s="40">
        <v>0</v>
      </c>
    </row>
    <row r="16" spans="1:21" ht="25.5">
      <c r="A16" s="39">
        <v>7</v>
      </c>
      <c r="B16" s="27" t="s">
        <v>22</v>
      </c>
      <c r="C16" s="44">
        <f t="shared" si="0"/>
        <v>252114.08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32">
        <v>944.2</v>
      </c>
      <c r="L16" s="44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32">
        <v>184.8</v>
      </c>
      <c r="T16" s="44">
        <v>252114.08</v>
      </c>
      <c r="U16" s="40">
        <v>0</v>
      </c>
    </row>
    <row r="17" spans="1:21" s="42" customFormat="1" ht="19.5" customHeight="1">
      <c r="A17" s="86" t="s">
        <v>23</v>
      </c>
      <c r="B17" s="87"/>
      <c r="C17" s="45">
        <f>SUM(C10:C16)</f>
        <v>11760399.200000001</v>
      </c>
      <c r="D17" s="41">
        <f aca="true" t="shared" si="1" ref="D17:U17">SUM(D10:D16)</f>
        <v>0</v>
      </c>
      <c r="E17" s="41">
        <f t="shared" si="1"/>
        <v>0</v>
      </c>
      <c r="F17" s="41">
        <f t="shared" si="1"/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3">
        <f t="shared" si="1"/>
        <v>6236.9</v>
      </c>
      <c r="L17" s="45">
        <f t="shared" si="1"/>
        <v>10198803.72</v>
      </c>
      <c r="M17" s="41">
        <f t="shared" si="1"/>
        <v>0</v>
      </c>
      <c r="N17" s="41">
        <f t="shared" si="1"/>
        <v>0</v>
      </c>
      <c r="O17" s="41">
        <f t="shared" si="1"/>
        <v>0</v>
      </c>
      <c r="P17" s="41">
        <f t="shared" si="1"/>
        <v>0</v>
      </c>
      <c r="Q17" s="41">
        <f t="shared" si="1"/>
        <v>0</v>
      </c>
      <c r="R17" s="41">
        <f t="shared" si="1"/>
        <v>0</v>
      </c>
      <c r="S17" s="41">
        <f t="shared" si="1"/>
        <v>1175.4</v>
      </c>
      <c r="T17" s="45">
        <f t="shared" si="1"/>
        <v>1561595.4800000002</v>
      </c>
      <c r="U17" s="41">
        <f t="shared" si="1"/>
        <v>0</v>
      </c>
    </row>
  </sheetData>
  <sheetProtection/>
  <mergeCells count="16">
    <mergeCell ref="A6:A8"/>
    <mergeCell ref="B6:B8"/>
    <mergeCell ref="C6:C7"/>
    <mergeCell ref="D6:D7"/>
    <mergeCell ref="Q6:R7"/>
    <mergeCell ref="S6:T7"/>
    <mergeCell ref="A4:U4"/>
    <mergeCell ref="S1:U1"/>
    <mergeCell ref="Q2:U2"/>
    <mergeCell ref="A3:U3"/>
    <mergeCell ref="U6:U8"/>
    <mergeCell ref="A17:B17"/>
    <mergeCell ref="E6:J6"/>
    <mergeCell ref="K6:L7"/>
    <mergeCell ref="M6:N7"/>
    <mergeCell ref="O6:P7"/>
  </mergeCells>
  <printOptions/>
  <pageMargins left="0.3937007874015748" right="0.1968503937007874" top="0.5905511811023623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I5" sqref="I5:M5"/>
    </sheetView>
  </sheetViews>
  <sheetFormatPr defaultColWidth="9.140625" defaultRowHeight="12.75"/>
  <cols>
    <col min="1" max="1" width="5.00390625" style="2" customWidth="1"/>
    <col min="2" max="2" width="12.140625" style="2" customWidth="1"/>
    <col min="3" max="4" width="9.140625" style="2" customWidth="1"/>
    <col min="5" max="5" width="28.00390625" style="2" customWidth="1"/>
    <col min="6" max="6" width="8.57421875" style="2" customWidth="1"/>
    <col min="7" max="7" width="7.421875" style="2" customWidth="1"/>
    <col min="8" max="8" width="12.140625" style="2" customWidth="1"/>
    <col min="9" max="9" width="9.140625" style="2" customWidth="1"/>
    <col min="10" max="10" width="11.140625" style="2" customWidth="1"/>
    <col min="11" max="11" width="9.140625" style="2" customWidth="1"/>
    <col min="12" max="12" width="10.57421875" style="2" customWidth="1"/>
    <col min="13" max="13" width="10.7109375" style="2" customWidth="1"/>
    <col min="14" max="16384" width="9.140625" style="2" customWidth="1"/>
  </cols>
  <sheetData>
    <row r="1" spans="12:13" ht="12.75">
      <c r="L1" s="49" t="s">
        <v>73</v>
      </c>
      <c r="M1" s="49"/>
    </row>
    <row r="2" spans="12:13" ht="69.75" customHeight="1">
      <c r="L2" s="107" t="s">
        <v>100</v>
      </c>
      <c r="M2" s="107"/>
    </row>
    <row r="3" spans="1:13" ht="18.75">
      <c r="A3" s="106" t="s">
        <v>74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ht="29.25" customHeight="1">
      <c r="A4" s="105" t="s">
        <v>75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3" ht="39" customHeight="1">
      <c r="A5" s="96" t="s">
        <v>0</v>
      </c>
      <c r="B5" s="99" t="s">
        <v>48</v>
      </c>
      <c r="C5" s="96" t="s">
        <v>49</v>
      </c>
      <c r="D5" s="96" t="s">
        <v>40</v>
      </c>
      <c r="E5" s="102" t="s">
        <v>50</v>
      </c>
      <c r="F5" s="103"/>
      <c r="G5" s="104"/>
      <c r="H5" s="96" t="s">
        <v>55</v>
      </c>
      <c r="I5" s="102" t="s">
        <v>56</v>
      </c>
      <c r="J5" s="103"/>
      <c r="K5" s="103"/>
      <c r="L5" s="103"/>
      <c r="M5" s="104"/>
    </row>
    <row r="6" spans="1:13" ht="18.75" customHeight="1">
      <c r="A6" s="97"/>
      <c r="B6" s="100"/>
      <c r="C6" s="97"/>
      <c r="D6" s="97"/>
      <c r="E6" s="96" t="s">
        <v>51</v>
      </c>
      <c r="F6" s="96" t="s">
        <v>52</v>
      </c>
      <c r="G6" s="99" t="s">
        <v>53</v>
      </c>
      <c r="H6" s="97"/>
      <c r="I6" s="96" t="s">
        <v>57</v>
      </c>
      <c r="J6" s="96" t="s">
        <v>58</v>
      </c>
      <c r="K6" s="96" t="s">
        <v>59</v>
      </c>
      <c r="L6" s="96" t="s">
        <v>60</v>
      </c>
      <c r="M6" s="96" t="s">
        <v>61</v>
      </c>
    </row>
    <row r="7" spans="1:13" ht="108.75" customHeight="1">
      <c r="A7" s="97"/>
      <c r="B7" s="100"/>
      <c r="C7" s="98"/>
      <c r="D7" s="97"/>
      <c r="E7" s="97"/>
      <c r="F7" s="97"/>
      <c r="G7" s="100"/>
      <c r="H7" s="98"/>
      <c r="I7" s="97"/>
      <c r="J7" s="97"/>
      <c r="K7" s="97"/>
      <c r="L7" s="97"/>
      <c r="M7" s="97"/>
    </row>
    <row r="8" spans="1:13" ht="15" customHeight="1">
      <c r="A8" s="98"/>
      <c r="B8" s="101"/>
      <c r="C8" s="7" t="s">
        <v>5</v>
      </c>
      <c r="D8" s="98"/>
      <c r="E8" s="98"/>
      <c r="F8" s="98"/>
      <c r="G8" s="101"/>
      <c r="H8" s="33" t="s">
        <v>29</v>
      </c>
      <c r="I8" s="98"/>
      <c r="J8" s="98"/>
      <c r="K8" s="98"/>
      <c r="L8" s="98"/>
      <c r="M8" s="98"/>
    </row>
    <row r="9" spans="1:13" s="3" customFormat="1" ht="12.7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</row>
    <row r="10" spans="1:13" ht="100.5" customHeight="1">
      <c r="A10" s="9" t="s">
        <v>7</v>
      </c>
      <c r="B10" s="26" t="s">
        <v>8</v>
      </c>
      <c r="C10" s="28">
        <v>3473.5</v>
      </c>
      <c r="D10" s="23" t="s">
        <v>62</v>
      </c>
      <c r="E10" s="31" t="s">
        <v>63</v>
      </c>
      <c r="F10" s="6" t="s">
        <v>67</v>
      </c>
      <c r="G10" s="32" t="s">
        <v>68</v>
      </c>
      <c r="H10" s="30">
        <v>2318861.66</v>
      </c>
      <c r="I10" s="10"/>
      <c r="J10" s="10"/>
      <c r="K10" s="10"/>
      <c r="L10" s="9">
        <f>H10*20/100</f>
        <v>463772.33200000005</v>
      </c>
      <c r="M10" s="9">
        <f>H10*15/100</f>
        <v>347829.24900000007</v>
      </c>
    </row>
    <row r="11" spans="1:13" ht="72">
      <c r="A11" s="9" t="s">
        <v>10</v>
      </c>
      <c r="B11" s="26" t="s">
        <v>11</v>
      </c>
      <c r="C11" s="28">
        <v>3472.5</v>
      </c>
      <c r="D11" s="23" t="s">
        <v>62</v>
      </c>
      <c r="E11" s="31" t="s">
        <v>64</v>
      </c>
      <c r="F11" s="6" t="s">
        <v>67</v>
      </c>
      <c r="G11" s="32" t="s">
        <v>68</v>
      </c>
      <c r="H11" s="30">
        <v>2251622.9</v>
      </c>
      <c r="I11" s="10"/>
      <c r="J11" s="10"/>
      <c r="K11" s="10"/>
      <c r="L11" s="9">
        <f aca="true" t="shared" si="0" ref="L11:L16">H11*20/100</f>
        <v>450324.58</v>
      </c>
      <c r="M11" s="9">
        <f aca="true" t="shared" si="1" ref="M11:M16">H11*15/100</f>
        <v>337743.435</v>
      </c>
    </row>
    <row r="12" spans="1:13" ht="38.25">
      <c r="A12" s="9" t="s">
        <v>12</v>
      </c>
      <c r="B12" s="26" t="s">
        <v>13</v>
      </c>
      <c r="C12" s="28">
        <v>3745</v>
      </c>
      <c r="D12" s="23" t="s">
        <v>62</v>
      </c>
      <c r="E12" s="32" t="s">
        <v>66</v>
      </c>
      <c r="F12" s="6" t="s">
        <v>67</v>
      </c>
      <c r="G12" s="32" t="s">
        <v>72</v>
      </c>
      <c r="H12" s="30">
        <v>233295.44</v>
      </c>
      <c r="I12" s="10"/>
      <c r="J12" s="10"/>
      <c r="K12" s="10"/>
      <c r="L12" s="9">
        <f t="shared" si="0"/>
        <v>46659.087999999996</v>
      </c>
      <c r="M12" s="9">
        <f t="shared" si="1"/>
        <v>34994.316</v>
      </c>
    </row>
    <row r="13" spans="1:13" ht="72">
      <c r="A13" s="9" t="s">
        <v>15</v>
      </c>
      <c r="B13" s="26" t="s">
        <v>16</v>
      </c>
      <c r="C13" s="28">
        <v>3035</v>
      </c>
      <c r="D13" s="23" t="s">
        <v>62</v>
      </c>
      <c r="E13" s="31" t="s">
        <v>64</v>
      </c>
      <c r="F13" s="6" t="s">
        <v>67</v>
      </c>
      <c r="G13" s="32" t="s">
        <v>69</v>
      </c>
      <c r="H13" s="30">
        <v>2321673.6</v>
      </c>
      <c r="I13" s="10"/>
      <c r="J13" s="10"/>
      <c r="K13" s="10"/>
      <c r="L13" s="9">
        <f t="shared" si="0"/>
        <v>464334.72</v>
      </c>
      <c r="M13" s="9">
        <f t="shared" si="1"/>
        <v>348251.04</v>
      </c>
    </row>
    <row r="14" spans="1:13" ht="72">
      <c r="A14" s="9" t="s">
        <v>17</v>
      </c>
      <c r="B14" s="26" t="s">
        <v>18</v>
      </c>
      <c r="C14" s="28">
        <v>3035</v>
      </c>
      <c r="D14" s="23" t="s">
        <v>62</v>
      </c>
      <c r="E14" s="31" t="s">
        <v>64</v>
      </c>
      <c r="F14" s="6" t="s">
        <v>67</v>
      </c>
      <c r="G14" s="32" t="s">
        <v>69</v>
      </c>
      <c r="H14" s="30">
        <v>2321673.6</v>
      </c>
      <c r="I14" s="10"/>
      <c r="J14" s="10"/>
      <c r="K14" s="10"/>
      <c r="L14" s="9">
        <f t="shared" si="0"/>
        <v>464334.72</v>
      </c>
      <c r="M14" s="9">
        <f t="shared" si="1"/>
        <v>348251.04</v>
      </c>
    </row>
    <row r="15" spans="1:13" ht="72">
      <c r="A15" s="9" t="s">
        <v>19</v>
      </c>
      <c r="B15" s="26" t="s">
        <v>20</v>
      </c>
      <c r="C15" s="28">
        <v>2944</v>
      </c>
      <c r="D15" s="23" t="s">
        <v>62</v>
      </c>
      <c r="E15" s="31" t="s">
        <v>65</v>
      </c>
      <c r="F15" s="6" t="s">
        <v>67</v>
      </c>
      <c r="G15" s="32" t="s">
        <v>70</v>
      </c>
      <c r="H15" s="30">
        <v>2061157.92</v>
      </c>
      <c r="I15" s="10"/>
      <c r="J15" s="10"/>
      <c r="K15" s="10"/>
      <c r="L15" s="9">
        <f t="shared" si="0"/>
        <v>412231.584</v>
      </c>
      <c r="M15" s="9">
        <f t="shared" si="1"/>
        <v>309173.68799999997</v>
      </c>
    </row>
    <row r="16" spans="1:13" ht="39" thickBot="1">
      <c r="A16" s="13" t="s">
        <v>21</v>
      </c>
      <c r="B16" s="27" t="s">
        <v>22</v>
      </c>
      <c r="C16" s="29">
        <v>3551.7</v>
      </c>
      <c r="D16" s="23" t="s">
        <v>62</v>
      </c>
      <c r="E16" s="32" t="s">
        <v>66</v>
      </c>
      <c r="F16" s="6" t="s">
        <v>67</v>
      </c>
      <c r="G16" s="32" t="s">
        <v>71</v>
      </c>
      <c r="H16" s="30">
        <v>252114.08</v>
      </c>
      <c r="I16" s="10"/>
      <c r="J16" s="10"/>
      <c r="K16" s="10"/>
      <c r="L16" s="9">
        <f t="shared" si="0"/>
        <v>50422.816</v>
      </c>
      <c r="M16" s="9">
        <f t="shared" si="1"/>
        <v>37817.111999999994</v>
      </c>
    </row>
    <row r="17" spans="1:13" ht="20.25" customHeight="1" thickBot="1">
      <c r="A17" s="62" t="s">
        <v>23</v>
      </c>
      <c r="B17" s="63"/>
      <c r="C17" s="18">
        <f>SUM(C10:C16)</f>
        <v>23256.7</v>
      </c>
      <c r="D17" s="34" t="s">
        <v>24</v>
      </c>
      <c r="E17" s="34" t="s">
        <v>24</v>
      </c>
      <c r="F17" s="34" t="s">
        <v>24</v>
      </c>
      <c r="G17" s="34" t="s">
        <v>24</v>
      </c>
      <c r="H17" s="35">
        <f aca="true" t="shared" si="2" ref="H17:M17">SUM(H10:H16)</f>
        <v>11760399.200000001</v>
      </c>
      <c r="I17" s="35">
        <f t="shared" si="2"/>
        <v>0</v>
      </c>
      <c r="J17" s="35">
        <f t="shared" si="2"/>
        <v>0</v>
      </c>
      <c r="K17" s="35">
        <f t="shared" si="2"/>
        <v>0</v>
      </c>
      <c r="L17" s="35">
        <f t="shared" si="2"/>
        <v>2352079.84</v>
      </c>
      <c r="M17" s="35">
        <f t="shared" si="2"/>
        <v>1764059.8800000001</v>
      </c>
    </row>
    <row r="18" spans="1:13" ht="1.5" customHeight="1" hidden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2.75" hidden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</sheetData>
  <sheetProtection/>
  <mergeCells count="20">
    <mergeCell ref="A17:B17"/>
    <mergeCell ref="C5:C7"/>
    <mergeCell ref="A4:M4"/>
    <mergeCell ref="L1:M1"/>
    <mergeCell ref="A3:M3"/>
    <mergeCell ref="L2:M2"/>
    <mergeCell ref="I6:I8"/>
    <mergeCell ref="I5:M5"/>
    <mergeCell ref="J6:J8"/>
    <mergeCell ref="K6:K8"/>
    <mergeCell ref="A5:A8"/>
    <mergeCell ref="B5:B8"/>
    <mergeCell ref="H5:H7"/>
    <mergeCell ref="L6:L8"/>
    <mergeCell ref="M6:M8"/>
    <mergeCell ref="D5:D8"/>
    <mergeCell ref="E5:G5"/>
    <mergeCell ref="E6:E8"/>
    <mergeCell ref="F6:F8"/>
    <mergeCell ref="G6:G8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</cp:lastModifiedBy>
  <cp:lastPrinted>2015-01-15T03:29:21Z</cp:lastPrinted>
  <dcterms:created xsi:type="dcterms:W3CDTF">1996-10-08T23:32:33Z</dcterms:created>
  <dcterms:modified xsi:type="dcterms:W3CDTF">2015-01-15T03:34:52Z</dcterms:modified>
  <cp:category/>
  <cp:version/>
  <cp:contentType/>
  <cp:contentStatus/>
</cp:coreProperties>
</file>